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S:\Procurement\Common\BIDS, RFPs, RFQs - FY 2019\#67FY19 HUMAN CAPITAL MANAGEMENT SYSTEM\RFP\"/>
    </mc:Choice>
  </mc:AlternateContent>
  <bookViews>
    <workbookView xWindow="0" yWindow="0" windowWidth="21600" windowHeight="9510"/>
  </bookViews>
  <sheets>
    <sheet name="Sheet1" sheetId="1" r:id="rId1"/>
  </sheet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D20" i="1"/>
  <c r="C21" i="1"/>
  <c r="E5" i="1"/>
  <c r="G9" i="1"/>
  <c r="G8" i="1"/>
  <c r="E7" i="1"/>
  <c r="E6" i="1"/>
  <c r="F20" i="1"/>
  <c r="F13" i="1"/>
  <c r="C13" i="1"/>
  <c r="Q9" i="1"/>
  <c r="Q8" i="1"/>
  <c r="Q7" i="1"/>
  <c r="Q6" i="1"/>
  <c r="Q5" i="1"/>
  <c r="O9" i="1"/>
  <c r="O8" i="1"/>
  <c r="O7" i="1"/>
  <c r="O6" i="1"/>
  <c r="O5" i="1"/>
  <c r="M9" i="1"/>
  <c r="M8" i="1"/>
  <c r="M7" i="1"/>
  <c r="M6" i="1"/>
  <c r="M5" i="1"/>
  <c r="K9" i="1"/>
  <c r="K8" i="1"/>
  <c r="K7" i="1"/>
  <c r="K6" i="1"/>
  <c r="K5" i="1"/>
  <c r="I9" i="1"/>
  <c r="I8" i="1"/>
  <c r="I7" i="1"/>
  <c r="I6" i="1"/>
  <c r="I5" i="1"/>
  <c r="G7" i="1"/>
  <c r="G6" i="1"/>
  <c r="G5" i="1"/>
  <c r="H20" i="1"/>
  <c r="J20" i="1"/>
  <c r="L20" i="1"/>
  <c r="N20" i="1"/>
  <c r="P20" i="1"/>
</calcChain>
</file>

<file path=xl/sharedStrings.xml><?xml version="1.0" encoding="utf-8"?>
<sst xmlns="http://schemas.openxmlformats.org/spreadsheetml/2006/main" count="72" uniqueCount="36">
  <si>
    <t>Renewal Contract Term 1</t>
  </si>
  <si>
    <t>Renewal Contract Term 2</t>
  </si>
  <si>
    <t>Renewal Contract Term 3</t>
  </si>
  <si>
    <t>Renewal Contract Term 4</t>
  </si>
  <si>
    <t>Renewal Contract Term 5</t>
  </si>
  <si>
    <t>Renewal Contract Term 6</t>
  </si>
  <si>
    <t>Description of Fees</t>
  </si>
  <si>
    <t>Grand Total (All Years Combined)</t>
  </si>
  <si>
    <t>Total per Contract Term</t>
  </si>
  <si>
    <t>Extended Fees</t>
  </si>
  <si>
    <t>Contract Term</t>
  </si>
  <si>
    <t>Contract Award – 6/30/2019</t>
  </si>
  <si>
    <t>Months in a Year</t>
  </si>
  <si>
    <t>Solution 5 – Professional Learning - Content Library</t>
  </si>
  <si>
    <t xml:space="preserve"> Solution 2 - Professional Learning - Registrant Tracking</t>
  </si>
  <si>
    <t>Monthly Fees Per Solution</t>
  </si>
  <si>
    <t>Solution 3 – Human Resources - Employee Absence Management Metrics/Reporting</t>
  </si>
  <si>
    <t>Solution 4 - Human Resources - Talent Management Metrics / Reporting</t>
  </si>
  <si>
    <t>Solution 1 – Human Resources - Records Management (Contracts)</t>
  </si>
  <si>
    <t>Solution 3 – Human Resources - Employee Absence Management Metrics / Reporting</t>
  </si>
  <si>
    <t>7/1/2019 – 8/31/2019</t>
  </si>
  <si>
    <t>9/1/2019 – 8/31/2020</t>
  </si>
  <si>
    <t>9/1/2021 – 8/31/2022</t>
  </si>
  <si>
    <t>9/1/2020 – 8/31/2021</t>
  </si>
  <si>
    <t>9/1/2022 – 8/31/2023</t>
  </si>
  <si>
    <t>9/1/2023 – 8/31/2024</t>
  </si>
  <si>
    <t>9/1/2024 – 8/31/2025</t>
  </si>
  <si>
    <t>Abbreviation</t>
  </si>
  <si>
    <t>Defintion</t>
  </si>
  <si>
    <t>Implementation</t>
  </si>
  <si>
    <t>Annual Recurring Licensure</t>
  </si>
  <si>
    <t>On-Site Training</t>
  </si>
  <si>
    <r>
      <t xml:space="preserve">On-Site Staff Training (Daily Rate)
</t>
    </r>
    <r>
      <rPr>
        <sz val="11"/>
        <color rgb="FF000000"/>
        <rFont val="Arial"/>
        <family val="2"/>
      </rPr>
      <t>NOTE:  Seven (7) hours minimum, no consecutive day requirement. 
Estimated level of effort is one (1) day for any staff per school year.
Rates shall be fully loaded and include all travel-related costs.</t>
    </r>
  </si>
  <si>
    <r>
      <t xml:space="preserve">Annual Recurring Licensing Fee Based on Per Solution Per Month Fee Structure
</t>
    </r>
    <r>
      <rPr>
        <sz val="11"/>
        <color rgb="FF000000"/>
        <rFont val="Arial"/>
        <family val="2"/>
      </rPr>
      <t xml:space="preserve">This fee includes: all system maintenance, all </t>
    </r>
    <r>
      <rPr>
        <u/>
        <sz val="11"/>
        <color rgb="FF000000"/>
        <rFont val="Arial"/>
        <family val="2"/>
      </rPr>
      <t>hosting</t>
    </r>
    <r>
      <rPr>
        <sz val="11"/>
        <color rgb="FF000000"/>
        <rFont val="Arial"/>
        <family val="2"/>
      </rPr>
      <t>, and technical support expenses.</t>
    </r>
  </si>
  <si>
    <r>
      <t xml:space="preserve">Implementation &amp; Integration Services Includes all items included in the Scope of Work broken out by Solution.
</t>
    </r>
    <r>
      <rPr>
        <sz val="11"/>
        <color rgb="FF000000"/>
        <rFont val="Arial"/>
        <family val="2"/>
      </rPr>
      <t xml:space="preserve">This fee shall include the initial program training for a minimum of </t>
    </r>
    <r>
      <rPr>
        <sz val="11"/>
        <color rgb="FFFF0000"/>
        <rFont val="Arial"/>
        <family val="2"/>
      </rPr>
      <t>eighty (80) APS staff</t>
    </r>
    <r>
      <rPr>
        <sz val="11"/>
        <color rgb="FF000000"/>
        <rFont val="Arial"/>
        <family val="2"/>
      </rPr>
      <t xml:space="preserve"> involved with the project. Note:  APS will not pay fees relating to implementation and integration prior to July 1 of a given year.</t>
    </r>
  </si>
  <si>
    <t>One Time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</si>
</sst>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sz val="11"/>
      <color theme="1"/>
      <name val="Arial"/>
      <family val="2"/>
    </font>
    <font>
      <sz val="11"/>
      <color rgb="FF00003C"/>
      <name val="Arial"/>
      <family val="2"/>
    </font>
    <font>
      <b/>
      <sz val="11"/>
      <color rgb="FF000000"/>
      <name val="Arial"/>
      <family val="2"/>
    </font>
    <font>
      <sz val="11"/>
      <color rgb="FF000000"/>
      <name val="Arial"/>
      <family val="2"/>
    </font>
    <font>
      <b/>
      <sz val="11"/>
      <color theme="1"/>
      <name val="Arial"/>
      <family val="2"/>
    </font>
    <font>
      <u/>
      <sz val="11"/>
      <color rgb="FF000000"/>
      <name val="Arial"/>
      <family val="2"/>
    </font>
    <font>
      <sz val="11"/>
      <color rgb="FFFF0000"/>
      <name val="Arial"/>
      <family val="2"/>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0" fontId="2" fillId="0" borderId="0" xfId="0" applyFont="1"/>
    <xf numFmtId="0" fontId="2" fillId="4"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horizontal="center" vertical="center" wrapText="1"/>
    </xf>
    <xf numFmtId="44" fontId="5" fillId="0" borderId="6" xfId="0" applyNumberFormat="1" applyFont="1" applyBorder="1" applyAlignment="1">
      <alignment horizontal="center" vertical="center" wrapText="1"/>
    </xf>
    <xf numFmtId="44" fontId="3" fillId="0" borderId="2" xfId="0" applyNumberFormat="1" applyFont="1" applyFill="1" applyBorder="1" applyAlignment="1">
      <alignment horizontal="center" vertical="center" wrapText="1"/>
    </xf>
    <xf numFmtId="0" fontId="4" fillId="3" borderId="14" xfId="0" applyFont="1" applyFill="1" applyBorder="1" applyAlignment="1">
      <alignment wrapText="1"/>
    </xf>
    <xf numFmtId="0" fontId="4" fillId="3" borderId="5" xfId="0" applyFont="1" applyFill="1" applyBorder="1" applyAlignment="1">
      <alignment wrapText="1"/>
    </xf>
    <xf numFmtId="0" fontId="2" fillId="0" borderId="0" xfId="0" applyFont="1" applyAlignment="1"/>
    <xf numFmtId="0" fontId="2" fillId="3" borderId="3" xfId="0" applyFont="1" applyFill="1" applyBorder="1"/>
    <xf numFmtId="0" fontId="2" fillId="3" borderId="10" xfId="0" applyFont="1" applyFill="1" applyBorder="1" applyAlignment="1">
      <alignment horizontal="center" vertical="center" wrapText="1"/>
    </xf>
    <xf numFmtId="44" fontId="3" fillId="0" borderId="1" xfId="1" applyFont="1" applyFill="1" applyBorder="1" applyAlignment="1" applyProtection="1">
      <alignment horizontal="center" vertical="center" wrapText="1"/>
      <protection locked="0"/>
    </xf>
    <xf numFmtId="44" fontId="3" fillId="0" borderId="1" xfId="0" applyNumberFormat="1" applyFont="1" applyFill="1" applyBorder="1" applyAlignment="1">
      <alignment horizontal="center" vertical="center" wrapText="1"/>
    </xf>
    <xf numFmtId="44" fontId="3" fillId="0" borderId="5" xfId="1" applyFont="1" applyFill="1" applyBorder="1" applyAlignment="1" applyProtection="1">
      <alignment horizontal="center" vertical="center" wrapText="1"/>
      <protection locked="0"/>
    </xf>
    <xf numFmtId="0" fontId="5" fillId="3" borderId="0" xfId="0" applyFont="1" applyFill="1" applyBorder="1" applyAlignment="1">
      <alignment horizontal="center" vertical="center" wrapText="1"/>
    </xf>
    <xf numFmtId="44" fontId="3" fillId="3" borderId="0" xfId="1" applyFont="1" applyFill="1" applyBorder="1" applyAlignment="1" applyProtection="1">
      <alignment horizontal="center" vertical="center" wrapText="1"/>
      <protection locked="0"/>
    </xf>
    <xf numFmtId="44" fontId="3" fillId="3" borderId="0" xfId="0" applyNumberFormat="1" applyFont="1" applyFill="1" applyBorder="1" applyAlignment="1">
      <alignment horizontal="center" vertical="center" wrapText="1"/>
    </xf>
    <xf numFmtId="44" fontId="3" fillId="3" borderId="9" xfId="0" applyNumberFormat="1" applyFont="1" applyFill="1" applyBorder="1" applyAlignment="1">
      <alignment horizontal="center" vertical="center" wrapText="1"/>
    </xf>
    <xf numFmtId="44" fontId="3" fillId="3" borderId="11"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vertical="center" wrapText="1"/>
    </xf>
    <xf numFmtId="0" fontId="4" fillId="3" borderId="0" xfId="0" applyFont="1" applyFill="1" applyBorder="1" applyAlignment="1">
      <alignment vertical="center" wrapText="1"/>
    </xf>
    <xf numFmtId="44" fontId="3" fillId="0" borderId="1" xfId="1" applyFont="1" applyBorder="1" applyAlignment="1" applyProtection="1">
      <alignment vertical="center" wrapText="1"/>
      <protection locked="0"/>
    </xf>
    <xf numFmtId="44" fontId="3" fillId="0" borderId="7" xfId="1" applyFont="1" applyBorder="1" applyAlignment="1" applyProtection="1">
      <alignment vertical="center" wrapText="1"/>
      <protection locked="0"/>
    </xf>
    <xf numFmtId="0" fontId="2" fillId="4" borderId="1" xfId="0" applyFont="1" applyFill="1" applyBorder="1" applyAlignment="1">
      <alignment horizontal="center" vertical="center" wrapText="1"/>
    </xf>
    <xf numFmtId="0" fontId="10" fillId="0" borderId="1" xfId="0" applyFont="1" applyBorder="1" applyAlignment="1" applyProtection="1">
      <alignment horizont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4" fillId="0" borderId="0" xfId="0" applyFont="1" applyFill="1" applyBorder="1" applyAlignment="1">
      <alignment horizontal="right" wrapText="1"/>
    </xf>
    <xf numFmtId="44" fontId="4" fillId="0" borderId="0" xfId="0" applyNumberFormat="1" applyFont="1" applyFill="1" applyBorder="1" applyAlignment="1">
      <alignment horizontal="center" wrapText="1"/>
    </xf>
    <xf numFmtId="0" fontId="4" fillId="0" borderId="0" xfId="0" applyFont="1" applyFill="1" applyBorder="1" applyAlignment="1">
      <alignment wrapText="1"/>
    </xf>
    <xf numFmtId="0" fontId="2" fillId="0" borderId="0" xfId="0" applyFont="1" applyFill="1" applyAlignment="1"/>
    <xf numFmtId="0" fontId="2" fillId="3" borderId="9" xfId="0" applyFont="1" applyFill="1" applyBorder="1" applyAlignment="1">
      <alignment vertical="center" wrapText="1"/>
    </xf>
    <xf numFmtId="0" fontId="2" fillId="3" borderId="11" xfId="0" applyFont="1" applyFill="1" applyBorder="1" applyAlignment="1">
      <alignment vertical="center" wrapText="1"/>
    </xf>
    <xf numFmtId="0" fontId="6" fillId="4" borderId="15" xfId="0" applyFont="1" applyFill="1" applyBorder="1" applyAlignment="1">
      <alignment horizontal="right" vertical="center" wrapText="1"/>
    </xf>
    <xf numFmtId="0" fontId="6" fillId="4" borderId="15" xfId="0" applyFont="1" applyFill="1" applyBorder="1" applyAlignment="1">
      <alignment horizontal="left" vertical="center" wrapText="1"/>
    </xf>
    <xf numFmtId="0" fontId="5" fillId="3" borderId="1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2" borderId="4"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4" borderId="1" xfId="0" applyFont="1" applyFill="1" applyBorder="1" applyAlignment="1">
      <alignment horizontal="center" vertical="center" wrapText="1"/>
    </xf>
    <xf numFmtId="44" fontId="5" fillId="0" borderId="1" xfId="0" applyNumberFormat="1" applyFont="1" applyBorder="1" applyAlignment="1">
      <alignment horizontal="center" vertical="center" wrapText="1"/>
    </xf>
    <xf numFmtId="0" fontId="2" fillId="4" borderId="14" xfId="0" applyFont="1" applyFill="1" applyBorder="1" applyAlignment="1">
      <alignment horizontal="center" vertical="center" wrapText="1"/>
    </xf>
    <xf numFmtId="44" fontId="5" fillId="0" borderId="4" xfId="1" applyFont="1" applyBorder="1" applyAlignment="1" applyProtection="1">
      <alignment horizontal="center" vertical="center" wrapText="1"/>
      <protection locked="0"/>
    </xf>
    <xf numFmtId="44" fontId="5" fillId="0" borderId="5" xfId="1" applyFont="1" applyBorder="1" applyAlignment="1" applyProtection="1">
      <alignment horizontal="center" vertical="center" wrapText="1"/>
      <protection locked="0"/>
    </xf>
    <xf numFmtId="4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44" fontId="5" fillId="0" borderId="12" xfId="1" applyFont="1" applyFill="1" applyBorder="1" applyAlignment="1" applyProtection="1">
      <alignment horizontal="center" vertical="center" wrapText="1"/>
      <protection locked="0"/>
    </xf>
    <xf numFmtId="44" fontId="5" fillId="0" borderId="13" xfId="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44" fontId="3" fillId="0" borderId="1" xfId="1" applyFont="1" applyFill="1" applyBorder="1" applyAlignment="1" applyProtection="1">
      <alignment horizontal="center" vertical="center" wrapText="1"/>
      <protection locked="0"/>
    </xf>
    <xf numFmtId="44" fontId="4" fillId="0" borderId="7" xfId="0" applyNumberFormat="1" applyFont="1" applyBorder="1" applyAlignment="1">
      <alignment horizontal="center" wrapText="1"/>
    </xf>
    <xf numFmtId="44" fontId="4" fillId="0" borderId="14" xfId="0" applyNumberFormat="1" applyFont="1" applyBorder="1" applyAlignment="1">
      <alignment horizontal="center" wrapText="1"/>
    </xf>
    <xf numFmtId="44" fontId="4" fillId="0" borderId="5" xfId="0" applyNumberFormat="1" applyFont="1" applyBorder="1" applyAlignment="1">
      <alignment horizontal="center" wrapText="1"/>
    </xf>
    <xf numFmtId="44" fontId="5" fillId="0" borderId="14" xfId="0" applyNumberFormat="1" applyFont="1" applyBorder="1" applyAlignment="1">
      <alignment horizontal="center" vertical="center" wrapText="1"/>
    </xf>
    <xf numFmtId="44" fontId="5" fillId="0" borderId="5" xfId="0" applyNumberFormat="1" applyFont="1" applyBorder="1" applyAlignment="1">
      <alignment horizontal="center" vertical="center" wrapText="1"/>
    </xf>
    <xf numFmtId="44" fontId="5" fillId="0" borderId="1" xfId="1" applyFont="1" applyFill="1" applyBorder="1" applyAlignment="1" applyProtection="1">
      <alignment horizontal="center" vertical="center" wrapText="1"/>
      <protection locked="0"/>
    </xf>
    <xf numFmtId="0" fontId="4" fillId="0" borderId="4" xfId="0" applyFont="1" applyBorder="1" applyAlignment="1">
      <alignment horizontal="right" wrapText="1"/>
    </xf>
    <xf numFmtId="0" fontId="4" fillId="0" borderId="5" xfId="0" applyFont="1" applyBorder="1" applyAlignment="1">
      <alignment horizontal="right" wrapText="1"/>
    </xf>
    <xf numFmtId="44" fontId="3" fillId="0" borderId="1" xfId="1" applyFont="1" applyBorder="1" applyAlignment="1" applyProtection="1">
      <alignment horizontal="center" vertical="center" wrapText="1"/>
      <protection locked="0"/>
    </xf>
    <xf numFmtId="44" fontId="5" fillId="0" borderId="3" xfId="0" applyNumberFormat="1" applyFont="1" applyBorder="1" applyAlignment="1">
      <alignment horizontal="center" vertical="center" wrapText="1"/>
    </xf>
    <xf numFmtId="0" fontId="5" fillId="2" borderId="7"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6" fillId="4"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10" fillId="0" borderId="1" xfId="0" applyFont="1" applyBorder="1" applyAlignment="1" applyProtection="1">
      <alignment horizontal="center"/>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tabSelected="1" zoomScaleNormal="100" zoomScalePageLayoutView="70" workbookViewId="0">
      <selection activeCell="D5" sqref="D5"/>
    </sheetView>
  </sheetViews>
  <sheetFormatPr defaultRowHeight="14.25" x14ac:dyDescent="0.2"/>
  <cols>
    <col min="1" max="1" width="34.7109375" style="1" customWidth="1"/>
    <col min="2" max="2" width="21.5703125" style="1" customWidth="1"/>
    <col min="3" max="17" width="15.7109375" style="1" customWidth="1"/>
    <col min="18" max="16384" width="9.140625" style="1"/>
  </cols>
  <sheetData>
    <row r="1" spans="1:17" ht="15" customHeight="1" x14ac:dyDescent="0.2">
      <c r="A1" s="52" t="s">
        <v>6</v>
      </c>
      <c r="B1" s="52"/>
      <c r="C1" s="46" t="s">
        <v>10</v>
      </c>
      <c r="D1" s="47"/>
      <c r="E1" s="47"/>
      <c r="F1" s="45" t="s">
        <v>0</v>
      </c>
      <c r="G1" s="46"/>
      <c r="H1" s="45" t="s">
        <v>1</v>
      </c>
      <c r="I1" s="46"/>
      <c r="J1" s="45" t="s">
        <v>2</v>
      </c>
      <c r="K1" s="46"/>
      <c r="L1" s="45" t="s">
        <v>3</v>
      </c>
      <c r="M1" s="46"/>
      <c r="N1" s="45" t="s">
        <v>4</v>
      </c>
      <c r="O1" s="46"/>
      <c r="P1" s="45" t="s">
        <v>5</v>
      </c>
      <c r="Q1" s="46"/>
    </row>
    <row r="2" spans="1:17" ht="28.5" x14ac:dyDescent="0.2">
      <c r="A2" s="38" t="s">
        <v>12</v>
      </c>
      <c r="B2" s="39">
        <v>12</v>
      </c>
      <c r="C2" s="2" t="s">
        <v>11</v>
      </c>
      <c r="D2" s="47" t="s">
        <v>20</v>
      </c>
      <c r="E2" s="47"/>
      <c r="F2" s="47" t="s">
        <v>21</v>
      </c>
      <c r="G2" s="47"/>
      <c r="H2" s="47" t="s">
        <v>23</v>
      </c>
      <c r="I2" s="47"/>
      <c r="J2" s="47" t="s">
        <v>22</v>
      </c>
      <c r="K2" s="47"/>
      <c r="L2" s="47" t="s">
        <v>24</v>
      </c>
      <c r="M2" s="47"/>
      <c r="N2" s="47" t="s">
        <v>25</v>
      </c>
      <c r="O2" s="47"/>
      <c r="P2" s="47" t="s">
        <v>26</v>
      </c>
      <c r="Q2" s="47"/>
    </row>
    <row r="3" spans="1:17" ht="17.25" customHeight="1" x14ac:dyDescent="0.2">
      <c r="A3" s="61" t="s">
        <v>30</v>
      </c>
      <c r="B3" s="61"/>
      <c r="C3" s="36"/>
      <c r="D3" s="47" t="s">
        <v>15</v>
      </c>
      <c r="E3" s="47" t="s">
        <v>9</v>
      </c>
      <c r="F3" s="47" t="s">
        <v>15</v>
      </c>
      <c r="G3" s="47" t="s">
        <v>9</v>
      </c>
      <c r="H3" s="47" t="s">
        <v>15</v>
      </c>
      <c r="I3" s="47" t="s">
        <v>9</v>
      </c>
      <c r="J3" s="47" t="s">
        <v>15</v>
      </c>
      <c r="K3" s="47" t="s">
        <v>9</v>
      </c>
      <c r="L3" s="47" t="s">
        <v>15</v>
      </c>
      <c r="M3" s="47" t="s">
        <v>9</v>
      </c>
      <c r="N3" s="47" t="s">
        <v>15</v>
      </c>
      <c r="O3" s="47" t="s">
        <v>9</v>
      </c>
      <c r="P3" s="47" t="s">
        <v>15</v>
      </c>
      <c r="Q3" s="47" t="s">
        <v>9</v>
      </c>
    </row>
    <row r="4" spans="1:17" ht="15" customHeight="1" x14ac:dyDescent="0.2">
      <c r="A4" s="61"/>
      <c r="B4" s="61"/>
      <c r="C4" s="37"/>
      <c r="D4" s="47"/>
      <c r="E4" s="47"/>
      <c r="F4" s="47"/>
      <c r="G4" s="47"/>
      <c r="H4" s="47"/>
      <c r="I4" s="47"/>
      <c r="J4" s="47"/>
      <c r="K4" s="47"/>
      <c r="L4" s="47"/>
      <c r="M4" s="47"/>
      <c r="N4" s="47"/>
      <c r="O4" s="47"/>
      <c r="P4" s="47"/>
      <c r="Q4" s="47"/>
    </row>
    <row r="5" spans="1:17" ht="27" customHeight="1" x14ac:dyDescent="0.2">
      <c r="A5" s="73" t="s">
        <v>18</v>
      </c>
      <c r="B5" s="74"/>
      <c r="C5" s="14"/>
      <c r="D5" s="15"/>
      <c r="E5" s="16">
        <f>D5*2</f>
        <v>0</v>
      </c>
      <c r="F5" s="15"/>
      <c r="G5" s="16">
        <f>F5*$B$2</f>
        <v>0</v>
      </c>
      <c r="H5" s="15"/>
      <c r="I5" s="16">
        <f t="shared" ref="I5:I9" si="0">H5*$B$2</f>
        <v>0</v>
      </c>
      <c r="J5" s="15"/>
      <c r="K5" s="16">
        <f t="shared" ref="K5:K9" si="1">J5*$B$2</f>
        <v>0</v>
      </c>
      <c r="L5" s="15"/>
      <c r="M5" s="16">
        <f t="shared" ref="M5:M9" si="2">L5*$B$2</f>
        <v>0</v>
      </c>
      <c r="N5" s="15"/>
      <c r="O5" s="16">
        <f t="shared" ref="O5:O9" si="3">N5*$B$2</f>
        <v>0</v>
      </c>
      <c r="P5" s="15"/>
      <c r="Q5" s="16">
        <f t="shared" ref="Q5:Q9" si="4">P5*$B$2</f>
        <v>0</v>
      </c>
    </row>
    <row r="6" spans="1:17" ht="27" customHeight="1" x14ac:dyDescent="0.2">
      <c r="A6" s="48" t="s">
        <v>14</v>
      </c>
      <c r="B6" s="49"/>
      <c r="C6" s="14"/>
      <c r="D6" s="15"/>
      <c r="E6" s="16">
        <f>D6*1</f>
        <v>0</v>
      </c>
      <c r="F6" s="15"/>
      <c r="G6" s="16">
        <f>F6*$B$2</f>
        <v>0</v>
      </c>
      <c r="H6" s="15"/>
      <c r="I6" s="16">
        <f t="shared" si="0"/>
        <v>0</v>
      </c>
      <c r="J6" s="15"/>
      <c r="K6" s="16">
        <f t="shared" si="1"/>
        <v>0</v>
      </c>
      <c r="L6" s="15"/>
      <c r="M6" s="16">
        <f t="shared" si="2"/>
        <v>0</v>
      </c>
      <c r="N6" s="15"/>
      <c r="O6" s="16">
        <f t="shared" si="3"/>
        <v>0</v>
      </c>
      <c r="P6" s="15"/>
      <c r="Q6" s="16">
        <f t="shared" si="4"/>
        <v>0</v>
      </c>
    </row>
    <row r="7" spans="1:17" ht="27" customHeight="1" x14ac:dyDescent="0.2">
      <c r="A7" s="48" t="s">
        <v>19</v>
      </c>
      <c r="B7" s="49"/>
      <c r="C7" s="14"/>
      <c r="D7" s="15"/>
      <c r="E7" s="9">
        <f>D7*1</f>
        <v>0</v>
      </c>
      <c r="F7" s="15"/>
      <c r="G7" s="16">
        <f>F7*$B$2</f>
        <v>0</v>
      </c>
      <c r="H7" s="15"/>
      <c r="I7" s="16">
        <f t="shared" si="0"/>
        <v>0</v>
      </c>
      <c r="J7" s="15"/>
      <c r="K7" s="16">
        <f t="shared" si="1"/>
        <v>0</v>
      </c>
      <c r="L7" s="15"/>
      <c r="M7" s="16">
        <f t="shared" si="2"/>
        <v>0</v>
      </c>
      <c r="N7" s="15"/>
      <c r="O7" s="16">
        <f t="shared" si="3"/>
        <v>0</v>
      </c>
      <c r="P7" s="15"/>
      <c r="Q7" s="16">
        <f t="shared" si="4"/>
        <v>0</v>
      </c>
    </row>
    <row r="8" spans="1:17" ht="27" customHeight="1" x14ac:dyDescent="0.2">
      <c r="A8" s="48" t="s">
        <v>17</v>
      </c>
      <c r="B8" s="49"/>
      <c r="C8" s="14"/>
      <c r="D8" s="19"/>
      <c r="E8" s="21"/>
      <c r="F8" s="17"/>
      <c r="G8" s="16">
        <f>F8*6</f>
        <v>0</v>
      </c>
      <c r="H8" s="15"/>
      <c r="I8" s="16">
        <f t="shared" si="0"/>
        <v>0</v>
      </c>
      <c r="J8" s="15"/>
      <c r="K8" s="16">
        <f t="shared" si="1"/>
        <v>0</v>
      </c>
      <c r="L8" s="15"/>
      <c r="M8" s="16">
        <f t="shared" si="2"/>
        <v>0</v>
      </c>
      <c r="N8" s="15"/>
      <c r="O8" s="16">
        <f t="shared" si="3"/>
        <v>0</v>
      </c>
      <c r="P8" s="15"/>
      <c r="Q8" s="16">
        <f t="shared" si="4"/>
        <v>0</v>
      </c>
    </row>
    <row r="9" spans="1:17" ht="27" customHeight="1" x14ac:dyDescent="0.2">
      <c r="A9" s="48" t="s">
        <v>13</v>
      </c>
      <c r="B9" s="49"/>
      <c r="C9" s="14"/>
      <c r="D9" s="19"/>
      <c r="E9" s="22"/>
      <c r="F9" s="15"/>
      <c r="G9" s="9">
        <f>F9*6</f>
        <v>0</v>
      </c>
      <c r="H9" s="15"/>
      <c r="I9" s="16">
        <f t="shared" si="0"/>
        <v>0</v>
      </c>
      <c r="J9" s="15"/>
      <c r="K9" s="16">
        <f t="shared" si="1"/>
        <v>0</v>
      </c>
      <c r="L9" s="15"/>
      <c r="M9" s="16">
        <f t="shared" si="2"/>
        <v>0</v>
      </c>
      <c r="N9" s="15"/>
      <c r="O9" s="16">
        <f t="shared" si="3"/>
        <v>0</v>
      </c>
      <c r="P9" s="15"/>
      <c r="Q9" s="16">
        <f t="shared" si="4"/>
        <v>0</v>
      </c>
    </row>
    <row r="10" spans="1:17" ht="15" customHeight="1" x14ac:dyDescent="0.2">
      <c r="A10" s="75" t="s">
        <v>6</v>
      </c>
      <c r="B10" s="76"/>
      <c r="C10" s="46" t="s">
        <v>10</v>
      </c>
      <c r="D10" s="47"/>
      <c r="E10" s="47"/>
      <c r="F10" s="45" t="s">
        <v>0</v>
      </c>
      <c r="G10" s="46"/>
      <c r="H10" s="45" t="s">
        <v>1</v>
      </c>
      <c r="I10" s="46"/>
      <c r="J10" s="45" t="s">
        <v>2</v>
      </c>
      <c r="K10" s="46"/>
      <c r="L10" s="45" t="s">
        <v>3</v>
      </c>
      <c r="M10" s="46"/>
      <c r="N10" s="45" t="s">
        <v>4</v>
      </c>
      <c r="O10" s="46"/>
      <c r="P10" s="45" t="s">
        <v>5</v>
      </c>
      <c r="Q10" s="46"/>
    </row>
    <row r="11" spans="1:17" ht="28.5" x14ac:dyDescent="0.2">
      <c r="A11" s="77"/>
      <c r="B11" s="78"/>
      <c r="C11" s="28" t="s">
        <v>11</v>
      </c>
      <c r="D11" s="47" t="s">
        <v>20</v>
      </c>
      <c r="E11" s="47"/>
      <c r="F11" s="47" t="s">
        <v>21</v>
      </c>
      <c r="G11" s="47"/>
      <c r="H11" s="47" t="s">
        <v>23</v>
      </c>
      <c r="I11" s="47"/>
      <c r="J11" s="47" t="s">
        <v>22</v>
      </c>
      <c r="K11" s="47"/>
      <c r="L11" s="47" t="s">
        <v>24</v>
      </c>
      <c r="M11" s="47"/>
      <c r="N11" s="47" t="s">
        <v>25</v>
      </c>
      <c r="O11" s="47"/>
      <c r="P11" s="47" t="s">
        <v>26</v>
      </c>
      <c r="Q11" s="47"/>
    </row>
    <row r="12" spans="1:17" ht="15" customHeight="1" x14ac:dyDescent="0.2">
      <c r="A12" s="79"/>
      <c r="B12" s="80"/>
      <c r="C12" s="45" t="s">
        <v>35</v>
      </c>
      <c r="D12" s="54"/>
      <c r="E12" s="46"/>
      <c r="F12" s="45" t="s">
        <v>35</v>
      </c>
      <c r="G12" s="46"/>
      <c r="H12" s="41"/>
      <c r="I12" s="41"/>
      <c r="J12" s="41"/>
      <c r="K12" s="41"/>
      <c r="L12" s="41"/>
      <c r="M12" s="41"/>
      <c r="N12" s="41"/>
      <c r="O12" s="41"/>
      <c r="P12" s="42"/>
      <c r="Q12" s="43"/>
    </row>
    <row r="13" spans="1:17" ht="27" customHeight="1" x14ac:dyDescent="0.2">
      <c r="A13" s="50" t="s">
        <v>29</v>
      </c>
      <c r="B13" s="51"/>
      <c r="C13" s="8">
        <f>SUM(C14:C16)</f>
        <v>0</v>
      </c>
      <c r="D13" s="53">
        <f>SUM(D14:D16)</f>
        <v>0</v>
      </c>
      <c r="E13" s="53"/>
      <c r="F13" s="72">
        <f>SUM(F17:G18)</f>
        <v>0</v>
      </c>
      <c r="G13" s="53"/>
      <c r="H13" s="18"/>
      <c r="I13" s="18"/>
      <c r="J13" s="18"/>
      <c r="K13" s="18"/>
      <c r="L13" s="18"/>
      <c r="M13" s="18"/>
      <c r="N13" s="18"/>
      <c r="O13" s="18"/>
      <c r="P13" s="18"/>
      <c r="Q13" s="40"/>
    </row>
    <row r="14" spans="1:17" ht="27" customHeight="1" x14ac:dyDescent="0.2">
      <c r="A14" s="48" t="s">
        <v>18</v>
      </c>
      <c r="B14" s="49"/>
      <c r="C14" s="26"/>
      <c r="D14" s="44"/>
      <c r="E14" s="44"/>
      <c r="F14" s="4"/>
      <c r="G14" s="5"/>
      <c r="H14" s="4"/>
      <c r="I14" s="5"/>
      <c r="J14" s="4"/>
      <c r="K14" s="5"/>
      <c r="L14" s="4"/>
      <c r="M14" s="5"/>
      <c r="N14" s="4"/>
      <c r="O14" s="5"/>
      <c r="P14" s="4"/>
      <c r="Q14" s="6"/>
    </row>
    <row r="15" spans="1:17" ht="27" customHeight="1" x14ac:dyDescent="0.2">
      <c r="A15" s="48" t="s">
        <v>14</v>
      </c>
      <c r="B15" s="49"/>
      <c r="C15" s="27"/>
      <c r="D15" s="71"/>
      <c r="E15" s="71"/>
      <c r="F15" s="4"/>
      <c r="G15" s="5"/>
      <c r="H15" s="4"/>
      <c r="I15" s="5"/>
      <c r="J15" s="4"/>
      <c r="K15" s="5"/>
      <c r="L15" s="4"/>
      <c r="M15" s="5"/>
      <c r="N15" s="4"/>
      <c r="O15" s="5"/>
      <c r="P15" s="4"/>
      <c r="Q15" s="6"/>
    </row>
    <row r="16" spans="1:17" ht="27" customHeight="1" x14ac:dyDescent="0.2">
      <c r="A16" s="48" t="s">
        <v>16</v>
      </c>
      <c r="B16" s="49"/>
      <c r="C16" s="26"/>
      <c r="D16" s="71"/>
      <c r="E16" s="71"/>
      <c r="F16" s="7"/>
      <c r="G16" s="24"/>
      <c r="H16" s="4"/>
      <c r="I16" s="5"/>
      <c r="J16" s="4"/>
      <c r="K16" s="5"/>
      <c r="L16" s="4"/>
      <c r="M16" s="5"/>
      <c r="N16" s="4"/>
      <c r="O16" s="5"/>
      <c r="P16" s="4"/>
      <c r="Q16" s="6"/>
    </row>
    <row r="17" spans="1:17" ht="27" customHeight="1" x14ac:dyDescent="0.2">
      <c r="A17" s="48" t="s">
        <v>17</v>
      </c>
      <c r="B17" s="49"/>
      <c r="C17" s="20"/>
      <c r="D17" s="4"/>
      <c r="E17" s="4"/>
      <c r="F17" s="62"/>
      <c r="G17" s="62"/>
      <c r="H17" s="3"/>
      <c r="I17" s="5"/>
      <c r="J17" s="4"/>
      <c r="K17" s="5"/>
      <c r="L17" s="4"/>
      <c r="M17" s="5"/>
      <c r="N17" s="4"/>
      <c r="O17" s="5"/>
      <c r="P17" s="4"/>
      <c r="Q17" s="6"/>
    </row>
    <row r="18" spans="1:17" ht="27" customHeight="1" x14ac:dyDescent="0.2">
      <c r="A18" s="48" t="s">
        <v>13</v>
      </c>
      <c r="B18" s="49"/>
      <c r="C18" s="20"/>
      <c r="D18" s="4"/>
      <c r="E18" s="4"/>
      <c r="F18" s="62"/>
      <c r="G18" s="62"/>
      <c r="H18" s="23"/>
      <c r="I18" s="24"/>
      <c r="J18" s="4"/>
      <c r="K18" s="5"/>
      <c r="L18" s="4"/>
      <c r="M18" s="5"/>
      <c r="N18" s="4"/>
      <c r="O18" s="5"/>
      <c r="P18" s="4"/>
      <c r="Q18" s="6"/>
    </row>
    <row r="19" spans="1:17" ht="27" customHeight="1" x14ac:dyDescent="0.2">
      <c r="A19" s="61" t="s">
        <v>31</v>
      </c>
      <c r="B19" s="61"/>
      <c r="C19" s="25"/>
      <c r="D19" s="68"/>
      <c r="E19" s="68"/>
      <c r="F19" s="59"/>
      <c r="G19" s="60"/>
      <c r="H19" s="55"/>
      <c r="I19" s="56"/>
      <c r="J19" s="55"/>
      <c r="K19" s="56"/>
      <c r="L19" s="55"/>
      <c r="M19" s="56"/>
      <c r="N19" s="55"/>
      <c r="O19" s="56"/>
      <c r="P19" s="55"/>
      <c r="Q19" s="56"/>
    </row>
    <row r="20" spans="1:17" ht="27" customHeight="1" x14ac:dyDescent="0.2">
      <c r="A20" s="83" t="s">
        <v>8</v>
      </c>
      <c r="B20" s="84"/>
      <c r="C20" s="13"/>
      <c r="D20" s="66">
        <f>SUM(E5:E7)+C13+D13+D19</f>
        <v>0</v>
      </c>
      <c r="E20" s="67"/>
      <c r="F20" s="57">
        <f>SUM(G5:G9)+F13+F19</f>
        <v>0</v>
      </c>
      <c r="G20" s="58"/>
      <c r="H20" s="57">
        <f>SUM(I5:I9)+H19</f>
        <v>0</v>
      </c>
      <c r="I20" s="58"/>
      <c r="J20" s="57">
        <f>SUM(K5:K9)+J19</f>
        <v>0</v>
      </c>
      <c r="K20" s="58"/>
      <c r="L20" s="57">
        <f>SUM(M5:M9)+L19</f>
        <v>0</v>
      </c>
      <c r="M20" s="58"/>
      <c r="N20" s="57">
        <f>SUM(O5:O9)+N19</f>
        <v>0</v>
      </c>
      <c r="O20" s="58"/>
      <c r="P20" s="57">
        <f>SUM(Q5:Q9)+P19</f>
        <v>0</v>
      </c>
      <c r="Q20" s="58"/>
    </row>
    <row r="21" spans="1:17" s="12" customFormat="1" ht="50.1" customHeight="1" x14ac:dyDescent="0.25">
      <c r="A21" s="69" t="s">
        <v>7</v>
      </c>
      <c r="B21" s="70"/>
      <c r="C21" s="63">
        <f>D20+F20+H20+J20+L20+N20+P20</f>
        <v>0</v>
      </c>
      <c r="D21" s="64"/>
      <c r="E21" s="65"/>
      <c r="F21" s="10"/>
      <c r="G21" s="10"/>
      <c r="H21" s="10"/>
      <c r="I21" s="10"/>
      <c r="J21" s="10"/>
      <c r="K21" s="10"/>
      <c r="L21" s="10"/>
      <c r="M21" s="10"/>
      <c r="N21" s="10"/>
      <c r="O21" s="10"/>
      <c r="P21" s="10"/>
      <c r="Q21" s="11"/>
    </row>
    <row r="22" spans="1:17" s="35" customFormat="1" ht="27" customHeight="1" x14ac:dyDescent="0.25">
      <c r="A22" s="32"/>
      <c r="B22" s="32"/>
      <c r="C22" s="33"/>
      <c r="D22" s="33"/>
      <c r="E22" s="33"/>
      <c r="F22" s="34"/>
      <c r="G22" s="34"/>
      <c r="H22" s="34"/>
      <c r="I22" s="34"/>
      <c r="J22" s="34"/>
      <c r="K22" s="34"/>
      <c r="L22" s="34"/>
      <c r="M22" s="34"/>
      <c r="N22" s="34"/>
      <c r="O22" s="34"/>
      <c r="P22" s="34"/>
      <c r="Q22" s="34"/>
    </row>
    <row r="23" spans="1:17" ht="27" customHeight="1" x14ac:dyDescent="0.2"/>
    <row r="24" spans="1:17" ht="15.75" x14ac:dyDescent="0.25">
      <c r="A24" s="29" t="s">
        <v>27</v>
      </c>
      <c r="B24" s="82" t="s">
        <v>28</v>
      </c>
      <c r="C24" s="82"/>
      <c r="D24" s="82"/>
    </row>
    <row r="25" spans="1:17" ht="86.25" customHeight="1" x14ac:dyDescent="0.2">
      <c r="A25" s="30" t="s">
        <v>29</v>
      </c>
      <c r="B25" s="81" t="s">
        <v>34</v>
      </c>
      <c r="C25" s="81"/>
      <c r="D25" s="81"/>
    </row>
    <row r="26" spans="1:17" ht="69.75" customHeight="1" x14ac:dyDescent="0.2">
      <c r="A26" s="31" t="s">
        <v>30</v>
      </c>
      <c r="B26" s="81" t="s">
        <v>33</v>
      </c>
      <c r="C26" s="81"/>
      <c r="D26" s="81"/>
    </row>
    <row r="27" spans="1:17" ht="99" customHeight="1" x14ac:dyDescent="0.2">
      <c r="A27" s="30" t="s">
        <v>31</v>
      </c>
      <c r="B27" s="81" t="s">
        <v>32</v>
      </c>
      <c r="C27" s="81"/>
      <c r="D27" s="81"/>
    </row>
  </sheetData>
  <sheetProtection algorithmName="SHA-512" hashValue="pM9olBYoHZ560Sp2QHKkzS5/j+AXDDa0qzaHbEPUkwYh+4sAEFQzZWONNbVZM8mhYO6o6eGn89hfi+rzJJAPfA==" saltValue="71iICS7PCNxRqHdUGNejUA==" spinCount="100000" sheet="1" objects="1" scenarios="1" selectLockedCells="1"/>
  <mergeCells count="92">
    <mergeCell ref="A10:B12"/>
    <mergeCell ref="B27:D27"/>
    <mergeCell ref="A16:B16"/>
    <mergeCell ref="A17:B17"/>
    <mergeCell ref="B24:D24"/>
    <mergeCell ref="B25:D25"/>
    <mergeCell ref="B26:D26"/>
    <mergeCell ref="A20:B20"/>
    <mergeCell ref="A5:B5"/>
    <mergeCell ref="A6:B6"/>
    <mergeCell ref="A7:B7"/>
    <mergeCell ref="A8:B8"/>
    <mergeCell ref="A9:B9"/>
    <mergeCell ref="Q3:Q4"/>
    <mergeCell ref="P1:Q1"/>
    <mergeCell ref="P2:Q2"/>
    <mergeCell ref="J1:K1"/>
    <mergeCell ref="J2:K2"/>
    <mergeCell ref="L1:M1"/>
    <mergeCell ref="L2:M2"/>
    <mergeCell ref="N1:O1"/>
    <mergeCell ref="N2:O2"/>
    <mergeCell ref="P3:P4"/>
    <mergeCell ref="M3:M4"/>
    <mergeCell ref="N3:N4"/>
    <mergeCell ref="O3:O4"/>
    <mergeCell ref="F1:G1"/>
    <mergeCell ref="A3:B4"/>
    <mergeCell ref="F17:G17"/>
    <mergeCell ref="F18:G18"/>
    <mergeCell ref="C21:E21"/>
    <mergeCell ref="D20:E20"/>
    <mergeCell ref="D19:E19"/>
    <mergeCell ref="A21:B21"/>
    <mergeCell ref="A19:B19"/>
    <mergeCell ref="A18:B18"/>
    <mergeCell ref="A15:B15"/>
    <mergeCell ref="F2:G2"/>
    <mergeCell ref="F3:F4"/>
    <mergeCell ref="G3:G4"/>
    <mergeCell ref="D15:E15"/>
    <mergeCell ref="D16:E16"/>
    <mergeCell ref="N19:O19"/>
    <mergeCell ref="P19:Q19"/>
    <mergeCell ref="F20:G20"/>
    <mergeCell ref="H20:I20"/>
    <mergeCell ref="J20:K20"/>
    <mergeCell ref="J19:K19"/>
    <mergeCell ref="L20:M20"/>
    <mergeCell ref="N20:O20"/>
    <mergeCell ref="P20:Q20"/>
    <mergeCell ref="F19:G19"/>
    <mergeCell ref="H19:I19"/>
    <mergeCell ref="I3:I4"/>
    <mergeCell ref="J3:J4"/>
    <mergeCell ref="K3:K4"/>
    <mergeCell ref="L3:L4"/>
    <mergeCell ref="L19:M19"/>
    <mergeCell ref="J10:K10"/>
    <mergeCell ref="L10:M10"/>
    <mergeCell ref="H12:I12"/>
    <mergeCell ref="J12:K12"/>
    <mergeCell ref="L12:M12"/>
    <mergeCell ref="H1:I1"/>
    <mergeCell ref="H2:I2"/>
    <mergeCell ref="C1:E1"/>
    <mergeCell ref="D2:E2"/>
    <mergeCell ref="A14:B14"/>
    <mergeCell ref="A13:B13"/>
    <mergeCell ref="D3:D4"/>
    <mergeCell ref="E3:E4"/>
    <mergeCell ref="A1:B1"/>
    <mergeCell ref="D13:E13"/>
    <mergeCell ref="C10:E10"/>
    <mergeCell ref="F10:G10"/>
    <mergeCell ref="H10:I10"/>
    <mergeCell ref="C12:E12"/>
    <mergeCell ref="F12:G12"/>
    <mergeCell ref="H3:H4"/>
    <mergeCell ref="N12:O12"/>
    <mergeCell ref="P12:Q12"/>
    <mergeCell ref="D14:E14"/>
    <mergeCell ref="N10:O10"/>
    <mergeCell ref="P10:Q10"/>
    <mergeCell ref="D11:E11"/>
    <mergeCell ref="F11:G11"/>
    <mergeCell ref="H11:I11"/>
    <mergeCell ref="J11:K11"/>
    <mergeCell ref="L11:M11"/>
    <mergeCell ref="N11:O11"/>
    <mergeCell ref="P11:Q11"/>
    <mergeCell ref="F13:G13"/>
  </mergeCells>
  <pageMargins left="0.7" right="0.7" top="0.75" bottom="0.75" header="0.3" footer="0.3"/>
  <pageSetup paperSize="5" scale="55" fitToHeight="0" orientation="landscape" r:id="rId1"/>
  <headerFooter>
    <oddHeader xml:space="preserve">&amp;C&amp;"-,Bold"&amp;12XII.  Appendix F 
Fee Schedule&amp;11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Makely, Joshua</dc:creator>
  <cp:lastModifiedBy>Makely, Joshua</cp:lastModifiedBy>
  <cp:lastPrinted>2019-03-22T19:04:39Z</cp:lastPrinted>
  <dcterms:created xsi:type="dcterms:W3CDTF">2018-10-26T17:50:55Z</dcterms:created>
  <dcterms:modified xsi:type="dcterms:W3CDTF">2019-03-22T20:35:03Z</dcterms:modified>
</cp:coreProperties>
</file>